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definedNames>
    <definedName name="_xlnm.Print_Area" localSheetId="0">Hoja1!$B$1:$Q$35</definedName>
  </definedNames>
  <calcPr calcId="144525"/>
</workbook>
</file>

<file path=xl/calcChain.xml><?xml version="1.0" encoding="utf-8"?>
<calcChain xmlns="http://schemas.openxmlformats.org/spreadsheetml/2006/main">
  <c r="N27" i="1" l="1"/>
  <c r="M27" i="1"/>
  <c r="L27" i="1"/>
  <c r="I27" i="1"/>
  <c r="H27" i="1"/>
  <c r="P26" i="1"/>
  <c r="J26" i="1"/>
  <c r="Q26" i="1" s="1"/>
  <c r="P25" i="1"/>
  <c r="J25" i="1"/>
  <c r="Q25" i="1" s="1"/>
  <c r="P24" i="1"/>
  <c r="J24" i="1"/>
  <c r="Q24" i="1" s="1"/>
  <c r="P23" i="1"/>
  <c r="J23" i="1"/>
  <c r="Q23" i="1" s="1"/>
  <c r="P22" i="1"/>
  <c r="J22" i="1"/>
  <c r="Q22" i="1" s="1"/>
  <c r="P21" i="1"/>
  <c r="J21" i="1"/>
  <c r="Q21" i="1" s="1"/>
  <c r="P20" i="1"/>
  <c r="J20" i="1"/>
  <c r="Q20" i="1" s="1"/>
  <c r="P19" i="1"/>
  <c r="J19" i="1"/>
  <c r="Q19" i="1" s="1"/>
  <c r="P18" i="1"/>
  <c r="J18" i="1"/>
  <c r="Q18" i="1" s="1"/>
  <c r="P17" i="1"/>
  <c r="J17" i="1"/>
  <c r="Q17" i="1" s="1"/>
  <c r="P16" i="1"/>
  <c r="J16" i="1"/>
  <c r="Q16" i="1" s="1"/>
  <c r="P15" i="1"/>
  <c r="J15" i="1"/>
  <c r="Q15" i="1" s="1"/>
  <c r="P14" i="1"/>
  <c r="J14" i="1"/>
  <c r="Q14" i="1" s="1"/>
  <c r="P13" i="1"/>
  <c r="K13" i="1"/>
  <c r="K27" i="1" s="1"/>
  <c r="J13" i="1"/>
  <c r="Q13" i="1" s="1"/>
  <c r="P12" i="1"/>
  <c r="J12" i="1"/>
  <c r="O12" i="1" s="1"/>
  <c r="P11" i="1"/>
  <c r="J11" i="1"/>
  <c r="Q11" i="1" s="1"/>
  <c r="P10" i="1"/>
  <c r="J10" i="1"/>
  <c r="Q10" i="1" s="1"/>
  <c r="J27" i="1" l="1"/>
  <c r="O10" i="1"/>
  <c r="O27" i="1" s="1"/>
  <c r="O11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</calcChain>
</file>

<file path=xl/comments1.xml><?xml version="1.0" encoding="utf-8"?>
<comments xmlns="http://schemas.openxmlformats.org/spreadsheetml/2006/main">
  <authors>
    <author>DGCG</author>
    <author>Jef-Rec-Financieros</author>
  </authors>
  <commentList>
    <comment ref="O7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  <comment ref="K26" authorId="1">
      <text>
        <r>
          <rPr>
            <b/>
            <sz val="9"/>
            <color indexed="81"/>
            <rFont val="Tahoma"/>
            <family val="2"/>
          </rPr>
          <t>Jef-Rec-Financieros:</t>
        </r>
        <r>
          <rPr>
            <sz val="9"/>
            <color indexed="81"/>
            <rFont val="Tahoma"/>
            <family val="2"/>
          </rPr>
          <t xml:space="preserve">
No juega (se restan) los importes de precomprometido y comprmiso de la Transaación ZFM-0012
</t>
        </r>
      </text>
    </comment>
    <comment ref="L26" authorId="1">
      <text>
        <r>
          <rPr>
            <b/>
            <sz val="9"/>
            <color indexed="81"/>
            <rFont val="Tahoma"/>
            <family val="2"/>
          </rPr>
          <t>Jef-Rec-Financieros:</t>
        </r>
        <r>
          <rPr>
            <sz val="9"/>
            <color indexed="81"/>
            <rFont val="Tahoma"/>
            <family val="2"/>
          </rPr>
          <t xml:space="preserve">
No juega (se restan) los importes de precomprometido y comprmiso de la Transaación ZFM-0012
</t>
        </r>
      </text>
    </comment>
    <comment ref="M26" authorId="1">
      <text>
        <r>
          <rPr>
            <b/>
            <sz val="9"/>
            <color indexed="81"/>
            <rFont val="Tahoma"/>
            <family val="2"/>
          </rPr>
          <t>Jef-Rec-Financieros:</t>
        </r>
        <r>
          <rPr>
            <sz val="9"/>
            <color indexed="81"/>
            <rFont val="Tahoma"/>
            <family val="2"/>
          </rPr>
          <t xml:space="preserve">
No juega (se restan) los importes de precomprometido y comprmiso de la Transaación ZFM-0012
</t>
        </r>
      </text>
    </comment>
    <comment ref="N26" authorId="1">
      <text>
        <r>
          <rPr>
            <b/>
            <sz val="9"/>
            <color indexed="81"/>
            <rFont val="Tahoma"/>
            <family val="2"/>
          </rPr>
          <t>Jef-Rec-Financieros:</t>
        </r>
        <r>
          <rPr>
            <sz val="9"/>
            <color indexed="81"/>
            <rFont val="Tahoma"/>
            <family val="2"/>
          </rPr>
          <t xml:space="preserve">
No juega (se restan) los importes de precomprometido y comprmiso de la Transaación ZFM-0012
</t>
        </r>
      </text>
    </comment>
  </commentList>
</comments>
</file>

<file path=xl/sharedStrings.xml><?xml version="1.0" encoding="utf-8"?>
<sst xmlns="http://schemas.openxmlformats.org/spreadsheetml/2006/main" count="93" uniqueCount="63">
  <si>
    <t>PROGRAMAS Y PROYECTOS DE INVERSIÓN</t>
  </si>
  <si>
    <t>DEL 1 DE ENERO AL 30 DE JUNIO DE 2017</t>
  </si>
  <si>
    <t>Ente Público:</t>
  </si>
  <si>
    <t>UNIVERSIDAD POLITÉCNICA DE JUVENTINO ROSAS</t>
  </si>
  <si>
    <t>Tipo de Programas y Proyectos</t>
  </si>
  <si>
    <t>Programa o Proyecto</t>
  </si>
  <si>
    <t>UR</t>
  </si>
  <si>
    <t>Egresos</t>
  </si>
  <si>
    <t>Subejercicio</t>
  </si>
  <si>
    <t>% Avance Financiero</t>
  </si>
  <si>
    <t>Denominación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</si>
  <si>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</si>
  <si>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</si>
  <si>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</si>
  <si>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</si>
  <si>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</si>
  <si>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</si>
  <si>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</si>
  <si>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Devengado/ Aprobado</t>
  </si>
  <si>
    <t>Devengado/ Modificado</t>
  </si>
  <si>
    <t>3 = (1 + 2 )</t>
  </si>
  <si>
    <t>6 = ( 3 - 5 )</t>
  </si>
  <si>
    <t>5/1</t>
  </si>
  <si>
    <t>5/3</t>
  </si>
  <si>
    <t>G1101</t>
  </si>
  <si>
    <t>PROGRAMA</t>
  </si>
  <si>
    <t>ADMINISTRACION DE LO</t>
  </si>
  <si>
    <t>G1143</t>
  </si>
  <si>
    <t>OPERACIÓN DEL MODELO</t>
  </si>
  <si>
    <t>3046</t>
  </si>
  <si>
    <t>G2085</t>
  </si>
  <si>
    <t>DIRECCIÓN ESTRATÉGICA</t>
  </si>
  <si>
    <t>P0755</t>
  </si>
  <si>
    <t>ADMINISTRACIÓN  E IM</t>
  </si>
  <si>
    <t>P0755.0001</t>
  </si>
  <si>
    <t>DOMO DE LA CIENCIA</t>
  </si>
  <si>
    <t>P0755.0002</t>
  </si>
  <si>
    <t>ROBOTICA EDUCATIVA</t>
  </si>
  <si>
    <t>P0756</t>
  </si>
  <si>
    <t>APLICACIÓN DE PLANES</t>
  </si>
  <si>
    <t>P0757</t>
  </si>
  <si>
    <t>APOYOS PARA LA PROFE</t>
  </si>
  <si>
    <t>P0758</t>
  </si>
  <si>
    <t>CURSOS Y EVENTOS DE</t>
  </si>
  <si>
    <t>P0759</t>
  </si>
  <si>
    <t>GESTIÓN DE CERTIFICA</t>
  </si>
  <si>
    <t>P0760</t>
  </si>
  <si>
    <t>FORTALECIMIENTO DE L</t>
  </si>
  <si>
    <t>P0761</t>
  </si>
  <si>
    <t>MANTENIMIENTO DE LA</t>
  </si>
  <si>
    <t>P0762</t>
  </si>
  <si>
    <t>OPER. OTORG BECAS AP</t>
  </si>
  <si>
    <t>P0763</t>
  </si>
  <si>
    <t>OPERACIÓN DE SERVICI</t>
  </si>
  <si>
    <t>P0764</t>
  </si>
  <si>
    <t>OPERACIÓN DE UN SIST</t>
  </si>
  <si>
    <t>P2037</t>
  </si>
  <si>
    <t>EVALUACIÓN DE FACTIB</t>
  </si>
  <si>
    <t>Q0574</t>
  </si>
  <si>
    <t>PROYECTO DE INVERSIÓN</t>
  </si>
  <si>
    <t>INFRAESTRUCTURA DE L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</si>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</sst>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/>
    <xf numFmtId="0" fontId="3" fillId="2" borderId="0" xfId="0" applyFont="1" applyFill="1" applyBorder="1" applyAlignment="1">
      <alignment horizontal="center"/>
    </xf>
    <xf numFmtId="0" fontId="2" fillId="3" borderId="0" xfId="0" applyFont="1" applyFill="1"/>
    <xf numFmtId="0" fontId="3" fillId="3" borderId="0" xfId="0" applyFont="1" applyFill="1" applyBorder="1" applyAlignment="1">
      <alignment horizontal="right"/>
    </xf>
    <xf numFmtId="0" fontId="3" fillId="3" borderId="1" xfId="0" applyNumberFormat="1" applyFont="1" applyFill="1" applyBorder="1" applyAlignment="1" applyProtection="1">
      <protection locked="0"/>
    </xf>
    <xf numFmtId="0" fontId="3" fillId="3" borderId="1" xfId="0" applyFont="1" applyFill="1" applyBorder="1" applyAlignment="1"/>
    <xf numFmtId="0" fontId="2" fillId="3" borderId="1" xfId="0" applyFont="1" applyFill="1" applyBorder="1"/>
    <xf numFmtId="0" fontId="4" fillId="3" borderId="1" xfId="0" applyFont="1" applyFill="1" applyBorder="1"/>
    <xf numFmtId="0" fontId="4" fillId="3" borderId="0" xfId="0" applyFont="1" applyFill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justify" vertical="center" wrapText="1"/>
    </xf>
    <xf numFmtId="0" fontId="2" fillId="3" borderId="0" xfId="0" applyFont="1" applyFill="1" applyBorder="1" applyAlignment="1">
      <alignment horizontal="justify" vertical="center" wrapText="1"/>
    </xf>
    <xf numFmtId="0" fontId="2" fillId="0" borderId="0" xfId="0" applyFont="1" applyFill="1"/>
    <xf numFmtId="0" fontId="2" fillId="0" borderId="5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/>
    </xf>
    <xf numFmtId="0" fontId="2" fillId="0" borderId="5" xfId="0" quotePrefix="1" applyFont="1" applyFill="1" applyBorder="1" applyAlignment="1">
      <alignment horizontal="center" vertical="center" wrapText="1"/>
    </xf>
    <xf numFmtId="43" fontId="2" fillId="0" borderId="5" xfId="1" applyFont="1" applyFill="1" applyBorder="1" applyAlignment="1">
      <alignment vertical="center" wrapText="1"/>
    </xf>
    <xf numFmtId="43" fontId="2" fillId="0" borderId="4" xfId="1" applyFont="1" applyFill="1" applyBorder="1" applyAlignment="1">
      <alignment vertical="center" wrapText="1"/>
    </xf>
    <xf numFmtId="43" fontId="2" fillId="0" borderId="2" xfId="1" applyFont="1" applyFill="1" applyBorder="1" applyAlignment="1">
      <alignment vertical="center" wrapText="1"/>
    </xf>
    <xf numFmtId="43" fontId="2" fillId="0" borderId="11" xfId="1" applyFont="1" applyFill="1" applyBorder="1" applyAlignment="1">
      <alignment horizontal="right" vertical="center" wrapText="1"/>
    </xf>
    <xf numFmtId="9" fontId="2" fillId="0" borderId="4" xfId="2" applyFont="1" applyFill="1" applyBorder="1" applyAlignment="1">
      <alignment vertical="center"/>
    </xf>
    <xf numFmtId="9" fontId="2" fillId="0" borderId="5" xfId="2" applyFont="1" applyFill="1" applyBorder="1" applyAlignment="1">
      <alignment vertical="center"/>
    </xf>
    <xf numFmtId="0" fontId="2" fillId="0" borderId="11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/>
    </xf>
    <xf numFmtId="49" fontId="2" fillId="0" borderId="11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Fill="1" applyBorder="1" applyAlignment="1">
      <alignment vertical="center" wrapText="1"/>
    </xf>
    <xf numFmtId="43" fontId="2" fillId="0" borderId="10" xfId="1" applyFont="1" applyFill="1" applyBorder="1" applyAlignment="1">
      <alignment vertical="center" wrapText="1"/>
    </xf>
    <xf numFmtId="4" fontId="2" fillId="0" borderId="9" xfId="0" applyNumberFormat="1" applyFont="1" applyFill="1" applyBorder="1" applyAlignment="1">
      <alignment vertical="center" wrapText="1"/>
    </xf>
    <xf numFmtId="9" fontId="2" fillId="0" borderId="10" xfId="2" applyFont="1" applyFill="1" applyBorder="1" applyAlignment="1">
      <alignment vertical="center"/>
    </xf>
    <xf numFmtId="9" fontId="2" fillId="0" borderId="11" xfId="2" applyFont="1" applyFill="1" applyBorder="1" applyAlignment="1">
      <alignment vertical="center"/>
    </xf>
    <xf numFmtId="43" fontId="2" fillId="0" borderId="11" xfId="1" applyFont="1" applyFill="1" applyBorder="1" applyAlignment="1">
      <alignment vertical="center" wrapText="1"/>
    </xf>
    <xf numFmtId="0" fontId="2" fillId="3" borderId="0" xfId="0" applyFont="1" applyFill="1" applyBorder="1" applyAlignment="1">
      <alignment vertical="center" wrapText="1"/>
    </xf>
    <xf numFmtId="0" fontId="2" fillId="0" borderId="10" xfId="2" applyNumberFormat="1" applyFont="1" applyFill="1" applyBorder="1" applyAlignment="1">
      <alignment vertical="center"/>
    </xf>
    <xf numFmtId="0" fontId="2" fillId="0" borderId="9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justify" vertical="center" wrapText="1"/>
    </xf>
    <xf numFmtId="43" fontId="2" fillId="0" borderId="9" xfId="1" applyFont="1" applyFill="1" applyBorder="1" applyAlignment="1">
      <alignment vertical="center" wrapText="1"/>
    </xf>
    <xf numFmtId="43" fontId="2" fillId="0" borderId="0" xfId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/>
    </xf>
    <xf numFmtId="0" fontId="2" fillId="3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5" fillId="3" borderId="0" xfId="0" applyFont="1" applyFill="1"/>
    <xf numFmtId="0" fontId="5" fillId="3" borderId="6" xfId="0" applyFont="1" applyFill="1" applyBorder="1" applyAlignment="1">
      <alignment horizontal="justify" vertical="center" wrapText="1"/>
    </xf>
    <xf numFmtId="0" fontId="5" fillId="3" borderId="7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vertical="center" wrapText="1"/>
    </xf>
    <xf numFmtId="0" fontId="5" fillId="3" borderId="12" xfId="0" applyFont="1" applyFill="1" applyBorder="1" applyAlignment="1">
      <alignment horizontal="right" vertical="center" wrapText="1"/>
    </xf>
    <xf numFmtId="0" fontId="2" fillId="3" borderId="12" xfId="0" applyFont="1" applyFill="1" applyBorder="1" applyAlignment="1">
      <alignment horizontal="left" vertical="center" wrapText="1"/>
    </xf>
    <xf numFmtId="43" fontId="5" fillId="3" borderId="6" xfId="0" applyNumberFormat="1" applyFont="1" applyFill="1" applyBorder="1" applyAlignment="1">
      <alignment horizontal="right" vertical="center" wrapText="1"/>
    </xf>
    <xf numFmtId="43" fontId="5" fillId="3" borderId="12" xfId="0" applyNumberFormat="1" applyFont="1" applyFill="1" applyBorder="1" applyAlignment="1">
      <alignment horizontal="right" vertical="center" wrapText="1"/>
    </xf>
    <xf numFmtId="9" fontId="5" fillId="3" borderId="12" xfId="2" applyFont="1" applyFill="1" applyBorder="1" applyAlignment="1"/>
    <xf numFmtId="0" fontId="5" fillId="0" borderId="0" xfId="0" applyFont="1"/>
    <xf numFmtId="0" fontId="5" fillId="3" borderId="0" xfId="0" applyFont="1" applyFill="1" applyBorder="1" applyAlignment="1">
      <alignment horizontal="justify" vertical="center" wrapText="1"/>
    </xf>
    <xf numFmtId="0" fontId="5" fillId="3" borderId="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left" vertical="center" wrapText="1"/>
    </xf>
    <xf numFmtId="43" fontId="5" fillId="3" borderId="0" xfId="0" applyNumberFormat="1" applyFont="1" applyFill="1" applyBorder="1" applyAlignment="1">
      <alignment horizontal="right" vertical="center" wrapText="1"/>
    </xf>
    <xf numFmtId="9" fontId="5" fillId="3" borderId="0" xfId="2" applyFont="1" applyFill="1" applyBorder="1" applyAlignment="1"/>
    <xf numFmtId="4" fontId="0" fillId="0" borderId="0" xfId="0" applyNumberFormat="1" applyFill="1"/>
    <xf numFmtId="4" fontId="0" fillId="0" borderId="0" xfId="0" applyNumberFormat="1"/>
    <xf numFmtId="4" fontId="2" fillId="0" borderId="0" xfId="0" applyNumberFormat="1" applyFont="1" applyFill="1"/>
    <xf numFmtId="43" fontId="2" fillId="0" borderId="0" xfId="0" applyNumberFormat="1" applyFont="1" applyFill="1"/>
    <xf numFmtId="0" fontId="2" fillId="3" borderId="0" xfId="0" applyFont="1" applyFill="1" applyAlignment="1">
      <alignment horizontal="left" wrapText="1"/>
    </xf>
    <xf numFmtId="4" fontId="2" fillId="0" borderId="0" xfId="0" applyNumberFormat="1" applyFont="1"/>
    <xf numFmtId="0" fontId="2" fillId="0" borderId="0" xfId="0" applyFont="1" applyBorder="1"/>
    <xf numFmtId="0" fontId="2" fillId="0" borderId="0" xfId="0" applyFont="1" applyBorder="1" applyAlignment="1"/>
    <xf numFmtId="43" fontId="2" fillId="0" borderId="0" xfId="1" applyFont="1" applyBorder="1"/>
    <xf numFmtId="0" fontId="2" fillId="3" borderId="0" xfId="0" applyFont="1" applyFill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43" fontId="2" fillId="0" borderId="0" xfId="0" applyNumberFormat="1" applyFont="1" applyBorder="1"/>
    <xf numFmtId="4" fontId="2" fillId="0" borderId="0" xfId="0" applyNumberFormat="1" applyFont="1" applyBorder="1"/>
    <xf numFmtId="4" fontId="2" fillId="3" borderId="0" xfId="0" applyNumberFormat="1" applyFont="1" applyFill="1" applyBorder="1"/>
    <xf numFmtId="3" fontId="2" fillId="3" borderId="0" xfId="0" applyNumberFormat="1" applyFont="1" applyFill="1" applyBorder="1"/>
    <xf numFmtId="43" fontId="6" fillId="0" borderId="0" xfId="0" applyNumberFormat="1" applyFont="1" applyBorder="1"/>
    <xf numFmtId="0" fontId="5" fillId="0" borderId="0" xfId="0" applyFont="1" applyBorder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83"/>
  <sheetViews>
    <sheetView tabSelected="1" workbookViewId="0">
      <selection activeCell="F13" sqref="F13"/>
    </sheetView>
  </sheetViews>
  <sheetFormatPr baseColWidth="10" defaultRowHeight="12.75" x14ac:dyDescent="0.2"/>
  <cols>
    <col min="1" max="1" width="2.140625" style="3" customWidth="1"/>
    <col min="2" max="3" width="3.7109375" style="1" customWidth="1"/>
    <col min="4" max="4" width="10.85546875" style="1" customWidth="1"/>
    <col min="5" max="5" width="15.5703125" style="1" customWidth="1"/>
    <col min="6" max="6" width="23" style="1" customWidth="1"/>
    <col min="7" max="7" width="6" style="1" customWidth="1"/>
    <col min="8" max="8" width="15.28515625" style="1" customWidth="1"/>
    <col min="9" max="9" width="15.140625" style="1" customWidth="1"/>
    <col min="10" max="10" width="14.85546875" style="1" customWidth="1"/>
    <col min="11" max="11" width="15.5703125" style="1" customWidth="1"/>
    <col min="12" max="12" width="14.42578125" style="1" customWidth="1"/>
    <col min="13" max="13" width="14.7109375" style="1" customWidth="1"/>
    <col min="14" max="15" width="14.42578125" style="1" customWidth="1"/>
    <col min="16" max="16" width="14.5703125" style="3" customWidth="1"/>
    <col min="17" max="17" width="14" style="1" customWidth="1"/>
    <col min="18" max="16384" width="11.42578125" style="1"/>
  </cols>
  <sheetData>
    <row r="1" spans="1:17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2">
      <c r="A3" s="1"/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s="3" customFormat="1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s="3" customFormat="1" x14ac:dyDescent="0.2">
      <c r="D5" s="4" t="s">
        <v>2</v>
      </c>
      <c r="E5" s="5" t="s">
        <v>3</v>
      </c>
      <c r="F5" s="5"/>
      <c r="G5" s="6"/>
      <c r="H5" s="5"/>
      <c r="I5" s="5"/>
      <c r="J5" s="5"/>
      <c r="K5" s="5"/>
      <c r="L5" s="7"/>
      <c r="M5" s="7"/>
      <c r="N5" s="8"/>
      <c r="O5" s="9"/>
    </row>
    <row r="6" spans="1:17" s="3" customFormat="1" x14ac:dyDescent="0.2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7" x14ac:dyDescent="0.2">
      <c r="A7" s="1"/>
      <c r="B7" s="10" t="s">
        <v>4</v>
      </c>
      <c r="C7" s="11"/>
      <c r="D7" s="12"/>
      <c r="E7" s="13" t="s">
        <v>5</v>
      </c>
      <c r="F7" s="14"/>
      <c r="G7" s="13" t="s">
        <v>6</v>
      </c>
      <c r="H7" s="15" t="s">
        <v>7</v>
      </c>
      <c r="I7" s="16"/>
      <c r="J7" s="16"/>
      <c r="K7" s="16"/>
      <c r="L7" s="16"/>
      <c r="M7" s="16"/>
      <c r="N7" s="17"/>
      <c r="O7" s="13" t="s">
        <v>8</v>
      </c>
      <c r="P7" s="18" t="s">
        <v>9</v>
      </c>
      <c r="Q7" s="19"/>
    </row>
    <row r="8" spans="1:17" ht="25.5" x14ac:dyDescent="0.2">
      <c r="A8" s="1"/>
      <c r="B8" s="20"/>
      <c r="C8" s="21"/>
      <c r="D8" s="22"/>
      <c r="E8" s="23"/>
      <c r="F8" s="24" t="s">
        <v>10</v>
      </c>
      <c r="G8" s="23"/>
      <c r="H8" s="25" t="s">
        <v>11</v>
      </c>
      <c r="I8" s="25" t="s">
        <v>12</v>
      </c>
      <c r="J8" s="25" t="s">
        <v>13</v>
      </c>
      <c r="K8" s="25" t="s">
        <v>14</v>
      </c>
      <c r="L8" s="25" t="s">
        <v>15</v>
      </c>
      <c r="M8" s="25" t="s">
        <v>16</v>
      </c>
      <c r="N8" s="25" t="s">
        <v>17</v>
      </c>
      <c r="O8" s="26"/>
      <c r="P8" s="27" t="s">
        <v>18</v>
      </c>
      <c r="Q8" s="27" t="s">
        <v>19</v>
      </c>
    </row>
    <row r="9" spans="1:17" x14ac:dyDescent="0.2">
      <c r="A9" s="1"/>
      <c r="B9" s="28"/>
      <c r="C9" s="29"/>
      <c r="D9" s="30"/>
      <c r="E9" s="26"/>
      <c r="F9" s="31"/>
      <c r="G9" s="26"/>
      <c r="H9" s="25">
        <v>1</v>
      </c>
      <c r="I9" s="25">
        <v>2</v>
      </c>
      <c r="J9" s="25" t="s">
        <v>20</v>
      </c>
      <c r="K9" s="25">
        <v>4</v>
      </c>
      <c r="L9" s="25">
        <v>5</v>
      </c>
      <c r="M9" s="25">
        <v>6</v>
      </c>
      <c r="N9" s="25">
        <v>7</v>
      </c>
      <c r="O9" s="14" t="s">
        <v>21</v>
      </c>
      <c r="P9" s="32" t="s">
        <v>22</v>
      </c>
      <c r="Q9" s="32" t="s">
        <v>23</v>
      </c>
    </row>
    <row r="10" spans="1:17" ht="25.5" x14ac:dyDescent="0.2">
      <c r="A10" s="1"/>
      <c r="B10" s="33"/>
      <c r="C10" s="34"/>
      <c r="D10" s="35" t="s">
        <v>24</v>
      </c>
      <c r="E10" s="36" t="s">
        <v>25</v>
      </c>
      <c r="F10" s="37" t="s">
        <v>26</v>
      </c>
      <c r="G10" s="38">
        <v>3046</v>
      </c>
      <c r="H10" s="39">
        <v>9085961.2699999996</v>
      </c>
      <c r="I10" s="39">
        <v>4647969.5199999996</v>
      </c>
      <c r="J10" s="40">
        <f>+H10+I10</f>
        <v>13733930.789999999</v>
      </c>
      <c r="K10" s="39">
        <v>4192087.83</v>
      </c>
      <c r="L10" s="39">
        <v>3784608.83</v>
      </c>
      <c r="M10" s="39">
        <v>3784608.83</v>
      </c>
      <c r="N10" s="41">
        <v>3782598.83</v>
      </c>
      <c r="O10" s="42">
        <f>+J10-L10</f>
        <v>9949321.959999999</v>
      </c>
      <c r="P10" s="43">
        <f>L10/H10</f>
        <v>0.41653367404239444</v>
      </c>
      <c r="Q10" s="44">
        <f>L10/J10</f>
        <v>0.27556632459191244</v>
      </c>
    </row>
    <row r="11" spans="1:17" ht="25.5" x14ac:dyDescent="0.2">
      <c r="A11" s="1"/>
      <c r="B11" s="33"/>
      <c r="C11" s="34"/>
      <c r="D11" s="35" t="s">
        <v>27</v>
      </c>
      <c r="E11" s="45" t="s">
        <v>25</v>
      </c>
      <c r="F11" s="46" t="s">
        <v>28</v>
      </c>
      <c r="G11" s="47" t="s">
        <v>29</v>
      </c>
      <c r="H11" s="48">
        <v>365541.62</v>
      </c>
      <c r="I11" s="48">
        <v>50000</v>
      </c>
      <c r="J11" s="49">
        <f t="shared" ref="J11:J26" si="0">+H11+I11</f>
        <v>415541.62</v>
      </c>
      <c r="K11" s="48">
        <v>178673.65</v>
      </c>
      <c r="L11" s="48">
        <v>178673.65</v>
      </c>
      <c r="M11" s="48">
        <v>178673.65</v>
      </c>
      <c r="N11" s="50">
        <v>178673.65</v>
      </c>
      <c r="O11" s="42">
        <f t="shared" ref="O11:O26" si="1">+J11-L11</f>
        <v>236867.97</v>
      </c>
      <c r="P11" s="51">
        <f>L11/H11</f>
        <v>0.48879153624148186</v>
      </c>
      <c r="Q11" s="52">
        <f t="shared" ref="Q11:Q26" si="2">L11/J11</f>
        <v>0.42997774807731654</v>
      </c>
    </row>
    <row r="12" spans="1:17" ht="25.5" x14ac:dyDescent="0.2">
      <c r="A12" s="1"/>
      <c r="B12" s="33"/>
      <c r="C12" s="34"/>
      <c r="D12" s="35" t="s">
        <v>30</v>
      </c>
      <c r="E12" s="45" t="s">
        <v>25</v>
      </c>
      <c r="F12" s="46" t="s">
        <v>31</v>
      </c>
      <c r="G12" s="47" t="s">
        <v>29</v>
      </c>
      <c r="H12" s="48">
        <v>1744330.41</v>
      </c>
      <c r="I12" s="53">
        <v>472995.11</v>
      </c>
      <c r="J12" s="49">
        <f t="shared" si="0"/>
        <v>2217325.52</v>
      </c>
      <c r="K12" s="48">
        <v>864709.48</v>
      </c>
      <c r="L12" s="48">
        <v>864709.48</v>
      </c>
      <c r="M12" s="48">
        <v>864709.48</v>
      </c>
      <c r="N12" s="50">
        <v>864709.48</v>
      </c>
      <c r="O12" s="42">
        <f t="shared" si="1"/>
        <v>1352616.04</v>
      </c>
      <c r="P12" s="51">
        <f t="shared" ref="P12:P25" si="3">L12/H12</f>
        <v>0.49572573810715143</v>
      </c>
      <c r="Q12" s="52"/>
    </row>
    <row r="13" spans="1:17" ht="25.5" x14ac:dyDescent="0.2">
      <c r="A13" s="1"/>
      <c r="B13" s="33"/>
      <c r="C13" s="54"/>
      <c r="D13" s="35" t="s">
        <v>32</v>
      </c>
      <c r="E13" s="45" t="s">
        <v>25</v>
      </c>
      <c r="F13" s="46" t="s">
        <v>33</v>
      </c>
      <c r="G13" s="47" t="s">
        <v>29</v>
      </c>
      <c r="H13" s="48">
        <v>18747400.739999998</v>
      </c>
      <c r="I13" s="48">
        <v>5912442.5700000003</v>
      </c>
      <c r="J13" s="49">
        <f t="shared" si="0"/>
        <v>24659843.309999999</v>
      </c>
      <c r="K13" s="48">
        <f>13190876.31-2759.1</f>
        <v>13188117.210000001</v>
      </c>
      <c r="L13" s="48">
        <v>13188117.210000001</v>
      </c>
      <c r="M13" s="48">
        <v>13188117.210000001</v>
      </c>
      <c r="N13" s="48">
        <v>13188117.210000001</v>
      </c>
      <c r="O13" s="42">
        <f t="shared" si="1"/>
        <v>11471726.099999998</v>
      </c>
      <c r="P13" s="51">
        <f t="shared" si="3"/>
        <v>0.70346377041279384</v>
      </c>
      <c r="Q13" s="52">
        <f t="shared" si="2"/>
        <v>0.53480133852480682</v>
      </c>
    </row>
    <row r="14" spans="1:17" ht="25.5" x14ac:dyDescent="0.2">
      <c r="A14" s="1"/>
      <c r="B14" s="33"/>
      <c r="C14" s="54"/>
      <c r="D14" s="35" t="s">
        <v>34</v>
      </c>
      <c r="E14" s="45" t="s">
        <v>25</v>
      </c>
      <c r="F14" s="46" t="s">
        <v>35</v>
      </c>
      <c r="G14" s="47" t="s">
        <v>29</v>
      </c>
      <c r="H14" s="53">
        <v>0</v>
      </c>
      <c r="I14" s="48">
        <v>980994.94</v>
      </c>
      <c r="J14" s="49">
        <f t="shared" si="0"/>
        <v>980994.94</v>
      </c>
      <c r="K14" s="48">
        <v>980994.94</v>
      </c>
      <c r="L14" s="48">
        <v>980994.94</v>
      </c>
      <c r="M14" s="48">
        <v>980994.94</v>
      </c>
      <c r="N14" s="50">
        <v>980994.94</v>
      </c>
      <c r="O14" s="42">
        <f t="shared" si="1"/>
        <v>0</v>
      </c>
      <c r="P14" s="55" t="e">
        <f>L14/H14</f>
        <v>#DIV/0!</v>
      </c>
      <c r="Q14" s="52">
        <f t="shared" si="2"/>
        <v>1</v>
      </c>
    </row>
    <row r="15" spans="1:17" ht="25.5" x14ac:dyDescent="0.2">
      <c r="A15" s="1"/>
      <c r="B15" s="33"/>
      <c r="C15" s="54"/>
      <c r="D15" s="35" t="s">
        <v>36</v>
      </c>
      <c r="E15" s="45" t="s">
        <v>25</v>
      </c>
      <c r="F15" s="46" t="s">
        <v>37</v>
      </c>
      <c r="G15" s="47" t="s">
        <v>29</v>
      </c>
      <c r="H15" s="53">
        <v>0</v>
      </c>
      <c r="I15" s="48">
        <v>13000</v>
      </c>
      <c r="J15" s="49">
        <f t="shared" si="0"/>
        <v>13000</v>
      </c>
      <c r="K15" s="48">
        <v>13000</v>
      </c>
      <c r="L15" s="48">
        <v>13000</v>
      </c>
      <c r="M15" s="48">
        <v>13000</v>
      </c>
      <c r="N15" s="50">
        <v>13000</v>
      </c>
      <c r="O15" s="42">
        <f t="shared" si="1"/>
        <v>0</v>
      </c>
      <c r="P15" s="51" t="e">
        <f t="shared" si="3"/>
        <v>#DIV/0!</v>
      </c>
      <c r="Q15" s="52">
        <f t="shared" si="2"/>
        <v>1</v>
      </c>
    </row>
    <row r="16" spans="1:17" ht="25.5" x14ac:dyDescent="0.2">
      <c r="A16" s="1"/>
      <c r="B16" s="33"/>
      <c r="C16" s="34"/>
      <c r="D16" s="35" t="s">
        <v>38</v>
      </c>
      <c r="E16" s="45" t="s">
        <v>25</v>
      </c>
      <c r="F16" s="46" t="s">
        <v>39</v>
      </c>
      <c r="G16" s="47" t="s">
        <v>29</v>
      </c>
      <c r="H16" s="48">
        <v>600571.65</v>
      </c>
      <c r="I16" s="53">
        <v>57535.66</v>
      </c>
      <c r="J16" s="49">
        <f t="shared" si="0"/>
        <v>658107.31000000006</v>
      </c>
      <c r="K16" s="48">
        <v>160115.07</v>
      </c>
      <c r="L16" s="48">
        <v>160115.07</v>
      </c>
      <c r="M16" s="48">
        <v>160115.07</v>
      </c>
      <c r="N16" s="50">
        <v>160115.07</v>
      </c>
      <c r="O16" s="42">
        <f t="shared" si="1"/>
        <v>497992.24000000005</v>
      </c>
      <c r="P16" s="51">
        <f t="shared" si="3"/>
        <v>0.26660444261729638</v>
      </c>
      <c r="Q16" s="52">
        <f t="shared" si="2"/>
        <v>0.24329629464228256</v>
      </c>
    </row>
    <row r="17" spans="1:17" ht="25.5" x14ac:dyDescent="0.2">
      <c r="A17" s="1"/>
      <c r="B17" s="33"/>
      <c r="C17" s="34"/>
      <c r="D17" s="35" t="s">
        <v>40</v>
      </c>
      <c r="E17" s="45" t="s">
        <v>25</v>
      </c>
      <c r="F17" s="46" t="s">
        <v>41</v>
      </c>
      <c r="G17" s="47" t="s">
        <v>29</v>
      </c>
      <c r="H17" s="48">
        <v>94780.28</v>
      </c>
      <c r="I17" s="48">
        <v>547036.22</v>
      </c>
      <c r="J17" s="49">
        <f t="shared" si="0"/>
        <v>641816.5</v>
      </c>
      <c r="K17" s="48">
        <v>115461.28</v>
      </c>
      <c r="L17" s="48">
        <v>110461.28</v>
      </c>
      <c r="M17" s="48">
        <v>110461.28</v>
      </c>
      <c r="N17" s="50">
        <v>110461.28</v>
      </c>
      <c r="O17" s="42">
        <f t="shared" si="1"/>
        <v>531355.22</v>
      </c>
      <c r="P17" s="51">
        <f t="shared" si="3"/>
        <v>1.1654458079254462</v>
      </c>
      <c r="Q17" s="52">
        <f>L17/J17</f>
        <v>0.17210726118758243</v>
      </c>
    </row>
    <row r="18" spans="1:17" ht="25.5" x14ac:dyDescent="0.2">
      <c r="B18" s="33"/>
      <c r="C18" s="34"/>
      <c r="D18" s="35" t="s">
        <v>42</v>
      </c>
      <c r="E18" s="45" t="s">
        <v>25</v>
      </c>
      <c r="F18" s="46" t="s">
        <v>43</v>
      </c>
      <c r="G18" s="47" t="s">
        <v>29</v>
      </c>
      <c r="H18" s="48">
        <v>297835.59999999998</v>
      </c>
      <c r="I18" s="53">
        <v>21500</v>
      </c>
      <c r="J18" s="49">
        <f t="shared" si="0"/>
        <v>319335.59999999998</v>
      </c>
      <c r="K18" s="48">
        <v>68094.899999999994</v>
      </c>
      <c r="L18" s="48">
        <v>68094.899999999994</v>
      </c>
      <c r="M18" s="48">
        <v>68094.899999999994</v>
      </c>
      <c r="N18" s="50">
        <v>68094.899999999994</v>
      </c>
      <c r="O18" s="42">
        <f t="shared" si="1"/>
        <v>251240.69999999998</v>
      </c>
      <c r="P18" s="51">
        <f t="shared" si="3"/>
        <v>0.2286325073295469</v>
      </c>
      <c r="Q18" s="52">
        <f t="shared" si="2"/>
        <v>0.2132393005978663</v>
      </c>
    </row>
    <row r="19" spans="1:17" ht="25.5" x14ac:dyDescent="0.2">
      <c r="B19" s="33"/>
      <c r="C19" s="34"/>
      <c r="D19" s="35" t="s">
        <v>44</v>
      </c>
      <c r="E19" s="45" t="s">
        <v>25</v>
      </c>
      <c r="F19" s="46" t="s">
        <v>45</v>
      </c>
      <c r="G19" s="47" t="s">
        <v>29</v>
      </c>
      <c r="H19" s="48">
        <v>37170.480000000003</v>
      </c>
      <c r="I19" s="53">
        <v>27466.6</v>
      </c>
      <c r="J19" s="49">
        <f t="shared" si="0"/>
        <v>64637.08</v>
      </c>
      <c r="K19" s="48"/>
      <c r="L19" s="48">
        <v>0</v>
      </c>
      <c r="M19" s="48">
        <v>0</v>
      </c>
      <c r="N19" s="50"/>
      <c r="O19" s="42">
        <f t="shared" si="1"/>
        <v>64637.08</v>
      </c>
      <c r="P19" s="51">
        <f t="shared" si="3"/>
        <v>0</v>
      </c>
      <c r="Q19" s="52">
        <f t="shared" si="2"/>
        <v>0</v>
      </c>
    </row>
    <row r="20" spans="1:17" ht="25.5" x14ac:dyDescent="0.2">
      <c r="B20" s="33"/>
      <c r="C20" s="34"/>
      <c r="D20" s="35" t="s">
        <v>46</v>
      </c>
      <c r="E20" s="45" t="s">
        <v>25</v>
      </c>
      <c r="F20" s="46" t="s">
        <v>47</v>
      </c>
      <c r="G20" s="47" t="s">
        <v>29</v>
      </c>
      <c r="H20" s="48">
        <v>514201.28</v>
      </c>
      <c r="I20" s="53">
        <v>791700</v>
      </c>
      <c r="J20" s="49">
        <f t="shared" si="0"/>
        <v>1305901.28</v>
      </c>
      <c r="K20" s="48">
        <v>637917.03</v>
      </c>
      <c r="L20" s="48">
        <v>447917.03</v>
      </c>
      <c r="M20" s="48">
        <v>447917.03</v>
      </c>
      <c r="N20" s="50">
        <v>447917.03</v>
      </c>
      <c r="O20" s="42">
        <f t="shared" si="1"/>
        <v>857984.25</v>
      </c>
      <c r="P20" s="51">
        <f t="shared" si="3"/>
        <v>0.87109279463481692</v>
      </c>
      <c r="Q20" s="52">
        <f t="shared" si="2"/>
        <v>0.34299455621944103</v>
      </c>
    </row>
    <row r="21" spans="1:17" ht="25.5" x14ac:dyDescent="0.2">
      <c r="B21" s="33"/>
      <c r="C21" s="34"/>
      <c r="D21" s="35" t="s">
        <v>48</v>
      </c>
      <c r="E21" s="45" t="s">
        <v>25</v>
      </c>
      <c r="F21" s="46" t="s">
        <v>49</v>
      </c>
      <c r="G21" s="47" t="s">
        <v>29</v>
      </c>
      <c r="H21" s="48">
        <v>1893826.95</v>
      </c>
      <c r="I21" s="53">
        <v>1610019.3</v>
      </c>
      <c r="J21" s="49">
        <f t="shared" si="0"/>
        <v>3503846.25</v>
      </c>
      <c r="K21" s="48">
        <v>1440196.11</v>
      </c>
      <c r="L21" s="48">
        <v>1440196.11</v>
      </c>
      <c r="M21" s="48">
        <v>1440196.11</v>
      </c>
      <c r="N21" s="50">
        <v>1440196.11</v>
      </c>
      <c r="O21" s="42">
        <f t="shared" si="1"/>
        <v>2063650.14</v>
      </c>
      <c r="P21" s="51">
        <f t="shared" si="3"/>
        <v>0.76046869541063411</v>
      </c>
      <c r="Q21" s="52">
        <f t="shared" si="2"/>
        <v>0.41103290705178636</v>
      </c>
    </row>
    <row r="22" spans="1:17" s="35" customFormat="1" ht="25.5" x14ac:dyDescent="0.2">
      <c r="B22" s="56"/>
      <c r="C22" s="57"/>
      <c r="D22" s="35" t="s">
        <v>50</v>
      </c>
      <c r="E22" s="45" t="s">
        <v>25</v>
      </c>
      <c r="F22" s="46" t="s">
        <v>51</v>
      </c>
      <c r="G22" s="47" t="s">
        <v>29</v>
      </c>
      <c r="H22" s="53">
        <v>0</v>
      </c>
      <c r="I22" s="53">
        <v>278757.05</v>
      </c>
      <c r="J22" s="49">
        <f t="shared" si="0"/>
        <v>278757.05</v>
      </c>
      <c r="K22" s="53">
        <v>135000</v>
      </c>
      <c r="L22" s="53">
        <v>135000</v>
      </c>
      <c r="M22" s="53">
        <v>135000</v>
      </c>
      <c r="N22" s="58">
        <v>126140</v>
      </c>
      <c r="O22" s="53">
        <f t="shared" si="1"/>
        <v>143757.04999999999</v>
      </c>
      <c r="P22" s="51" t="e">
        <f t="shared" si="3"/>
        <v>#DIV/0!</v>
      </c>
      <c r="Q22" s="52">
        <f t="shared" si="2"/>
        <v>0.48429268425677485</v>
      </c>
    </row>
    <row r="23" spans="1:17" ht="25.5" x14ac:dyDescent="0.2">
      <c r="B23" s="33"/>
      <c r="C23" s="34"/>
      <c r="D23" s="35" t="s">
        <v>52</v>
      </c>
      <c r="E23" s="45" t="s">
        <v>25</v>
      </c>
      <c r="F23" s="46" t="s">
        <v>53</v>
      </c>
      <c r="G23" s="47" t="s">
        <v>29</v>
      </c>
      <c r="H23" s="48">
        <v>1272797.06</v>
      </c>
      <c r="I23" s="53">
        <v>606013.23</v>
      </c>
      <c r="J23" s="59">
        <f t="shared" si="0"/>
        <v>1878810.29</v>
      </c>
      <c r="K23" s="48">
        <v>1026806.16</v>
      </c>
      <c r="L23" s="48">
        <v>1026806.16</v>
      </c>
      <c r="M23" s="48">
        <v>1026806.16</v>
      </c>
      <c r="N23" s="50">
        <v>1026806.16</v>
      </c>
      <c r="O23" s="42">
        <f t="shared" si="1"/>
        <v>852004.13</v>
      </c>
      <c r="P23" s="51">
        <f t="shared" si="3"/>
        <v>0.80673203314910236</v>
      </c>
      <c r="Q23" s="52">
        <f t="shared" si="2"/>
        <v>0.54651934017244497</v>
      </c>
    </row>
    <row r="24" spans="1:17" ht="25.5" x14ac:dyDescent="0.2">
      <c r="B24" s="33"/>
      <c r="C24" s="54"/>
      <c r="D24" s="35" t="s">
        <v>54</v>
      </c>
      <c r="E24" s="45" t="s">
        <v>25</v>
      </c>
      <c r="F24" s="60" t="s">
        <v>55</v>
      </c>
      <c r="G24" s="47" t="s">
        <v>29</v>
      </c>
      <c r="H24" s="48">
        <v>17151.12</v>
      </c>
      <c r="I24" s="53">
        <v>0</v>
      </c>
      <c r="J24" s="59">
        <f>+H24+I24</f>
        <v>17151.12</v>
      </c>
      <c r="K24" s="53">
        <v>4190.92</v>
      </c>
      <c r="L24" s="53">
        <v>4190.92</v>
      </c>
      <c r="M24" s="53">
        <v>4190.92</v>
      </c>
      <c r="N24" s="58">
        <v>4190.92</v>
      </c>
      <c r="O24" s="42">
        <f t="shared" si="1"/>
        <v>12960.199999999999</v>
      </c>
      <c r="P24" s="51">
        <f t="shared" si="3"/>
        <v>0.24435255540162976</v>
      </c>
      <c r="Q24" s="52">
        <f t="shared" si="2"/>
        <v>0.24435255540162976</v>
      </c>
    </row>
    <row r="25" spans="1:17" ht="25.5" x14ac:dyDescent="0.2">
      <c r="B25" s="33"/>
      <c r="C25" s="34"/>
      <c r="D25" s="35" t="s">
        <v>56</v>
      </c>
      <c r="E25" s="45" t="s">
        <v>25</v>
      </c>
      <c r="F25" s="60" t="s">
        <v>57</v>
      </c>
      <c r="G25" s="47" t="s">
        <v>29</v>
      </c>
      <c r="H25" s="48">
        <v>20000</v>
      </c>
      <c r="I25" s="53">
        <v>0</v>
      </c>
      <c r="J25" s="59">
        <f t="shared" si="0"/>
        <v>20000</v>
      </c>
      <c r="K25" s="53"/>
      <c r="L25" s="53">
        <v>0</v>
      </c>
      <c r="M25" s="53">
        <v>0</v>
      </c>
      <c r="N25" s="58"/>
      <c r="O25" s="42">
        <f t="shared" si="1"/>
        <v>20000</v>
      </c>
      <c r="P25" s="51">
        <f t="shared" si="3"/>
        <v>0</v>
      </c>
      <c r="Q25" s="52">
        <f t="shared" si="2"/>
        <v>0</v>
      </c>
    </row>
    <row r="26" spans="1:17" s="62" customFormat="1" ht="38.25" x14ac:dyDescent="0.2">
      <c r="A26" s="61"/>
      <c r="B26" s="33"/>
      <c r="C26" s="34"/>
      <c r="D26" s="35" t="s">
        <v>58</v>
      </c>
      <c r="E26" s="45" t="s">
        <v>59</v>
      </c>
      <c r="F26" s="60" t="s">
        <v>60</v>
      </c>
      <c r="G26" s="47" t="s">
        <v>29</v>
      </c>
      <c r="H26" s="53">
        <v>0</v>
      </c>
      <c r="I26" s="53">
        <v>3110537.8400000003</v>
      </c>
      <c r="J26" s="59">
        <f t="shared" si="0"/>
        <v>3110537.8400000003</v>
      </c>
      <c r="K26" s="53">
        <v>1200070.69</v>
      </c>
      <c r="L26" s="53">
        <v>1157527.8899999999</v>
      </c>
      <c r="M26" s="53">
        <v>1157527.8899999999</v>
      </c>
      <c r="N26" s="58">
        <v>1157527.8899999999</v>
      </c>
      <c r="O26" s="42">
        <f t="shared" si="1"/>
        <v>1953009.9500000004</v>
      </c>
      <c r="P26" s="51" t="e">
        <f>L26/H26</f>
        <v>#DIV/0!</v>
      </c>
      <c r="Q26" s="52">
        <f t="shared" si="2"/>
        <v>0.37213110707568176</v>
      </c>
    </row>
    <row r="27" spans="1:17" s="72" customFormat="1" x14ac:dyDescent="0.2">
      <c r="A27" s="63"/>
      <c r="B27" s="64"/>
      <c r="C27" s="65" t="s">
        <v>61</v>
      </c>
      <c r="D27" s="66"/>
      <c r="E27" s="67"/>
      <c r="F27" s="68"/>
      <c r="G27" s="67"/>
      <c r="H27" s="69">
        <f t="shared" ref="H27:O27" si="4">SUM(H10:H26)</f>
        <v>34691568.460000001</v>
      </c>
      <c r="I27" s="70">
        <f t="shared" si="4"/>
        <v>19127968.040000003</v>
      </c>
      <c r="J27" s="70">
        <f t="shared" si="4"/>
        <v>53819536.499999993</v>
      </c>
      <c r="K27" s="70">
        <f t="shared" si="4"/>
        <v>24205435.270000007</v>
      </c>
      <c r="L27" s="70">
        <f t="shared" si="4"/>
        <v>23560413.470000006</v>
      </c>
      <c r="M27" s="70">
        <f t="shared" si="4"/>
        <v>23560413.470000006</v>
      </c>
      <c r="N27" s="70">
        <f t="shared" si="4"/>
        <v>23549543.470000006</v>
      </c>
      <c r="O27" s="70">
        <f t="shared" si="4"/>
        <v>30259123.02999999</v>
      </c>
      <c r="P27" s="71"/>
      <c r="Q27" s="71"/>
    </row>
    <row r="28" spans="1:17" s="72" customFormat="1" x14ac:dyDescent="0.2">
      <c r="A28" s="63"/>
      <c r="B28" s="73"/>
      <c r="C28" s="74"/>
      <c r="D28" s="74"/>
      <c r="E28" s="75"/>
      <c r="F28" s="76"/>
      <c r="G28" s="75"/>
      <c r="H28" s="77"/>
      <c r="I28" s="77"/>
      <c r="J28" s="77"/>
      <c r="K28" s="77"/>
      <c r="L28" s="77"/>
      <c r="M28" s="77"/>
      <c r="N28" s="77"/>
      <c r="O28" s="77"/>
      <c r="P28" s="78"/>
      <c r="Q28" s="78"/>
    </row>
    <row r="29" spans="1:17" s="72" customFormat="1" x14ac:dyDescent="0.2">
      <c r="A29" s="63"/>
      <c r="B29" s="73"/>
      <c r="C29" s="74"/>
      <c r="D29" s="74"/>
      <c r="E29" s="75"/>
      <c r="F29" s="76"/>
      <c r="G29" s="75"/>
      <c r="H29" s="77"/>
      <c r="I29" s="77"/>
      <c r="J29" s="77"/>
      <c r="K29" s="77"/>
      <c r="L29" s="77"/>
      <c r="M29" s="77"/>
      <c r="N29" s="77"/>
      <c r="O29" s="77"/>
      <c r="P29" s="78"/>
      <c r="Q29" s="78"/>
    </row>
    <row r="30" spans="1:17" s="72" customFormat="1" x14ac:dyDescent="0.2">
      <c r="A30" s="63"/>
      <c r="B30" s="73"/>
      <c r="C30" s="74"/>
      <c r="D30" s="74"/>
      <c r="E30" s="75"/>
      <c r="F30" s="76"/>
      <c r="G30" s="75"/>
      <c r="H30" s="77"/>
      <c r="I30" s="77"/>
      <c r="J30" s="77"/>
      <c r="K30" s="77"/>
      <c r="L30" s="77"/>
      <c r="M30" s="77"/>
      <c r="N30" s="77"/>
      <c r="O30" s="77"/>
      <c r="P30" s="78"/>
      <c r="Q30" s="78"/>
    </row>
    <row r="31" spans="1:17" ht="15" x14ac:dyDescent="0.25">
      <c r="B31" s="3"/>
      <c r="C31" s="3"/>
      <c r="D31" s="3"/>
      <c r="E31" s="3"/>
      <c r="F31" s="3"/>
      <c r="G31" s="3"/>
      <c r="H31" s="3"/>
      <c r="I31" s="3"/>
      <c r="J31" s="3"/>
      <c r="K31" s="79"/>
      <c r="L31" s="79"/>
      <c r="M31" s="79"/>
      <c r="N31" s="79"/>
      <c r="O31" s="80"/>
    </row>
    <row r="32" spans="1:17" ht="15" x14ac:dyDescent="0.25">
      <c r="B32" s="3"/>
      <c r="C32" s="3"/>
      <c r="D32" s="3"/>
      <c r="E32" s="3"/>
      <c r="F32" s="3"/>
      <c r="G32" s="3"/>
      <c r="H32" s="3"/>
      <c r="I32" s="3"/>
      <c r="J32" s="3"/>
      <c r="K32" s="79"/>
      <c r="L32" s="79"/>
      <c r="M32" s="79"/>
      <c r="N32" s="79"/>
      <c r="O32" s="80"/>
    </row>
    <row r="33" spans="1:17" ht="15" x14ac:dyDescent="0.25">
      <c r="B33" s="3"/>
      <c r="C33" s="3"/>
      <c r="D33" s="3"/>
      <c r="E33" s="3"/>
      <c r="F33" s="3"/>
      <c r="G33" s="3"/>
      <c r="H33" s="3"/>
      <c r="I33" s="3"/>
      <c r="J33" s="3"/>
      <c r="K33" s="79"/>
      <c r="L33" s="79"/>
      <c r="M33" s="79"/>
      <c r="N33" s="79"/>
      <c r="O33" s="80"/>
    </row>
    <row r="34" spans="1:17" x14ac:dyDescent="0.2">
      <c r="B34" s="3" t="s">
        <v>62</v>
      </c>
      <c r="F34" s="3"/>
      <c r="G34" s="3"/>
      <c r="H34" s="3"/>
      <c r="I34" s="3"/>
      <c r="J34" s="3"/>
      <c r="K34" s="81"/>
      <c r="L34" s="81"/>
      <c r="M34" s="81"/>
      <c r="N34" s="81"/>
      <c r="O34" s="82"/>
    </row>
    <row r="35" spans="1:17" x14ac:dyDescent="0.2"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</row>
    <row r="36" spans="1:17" x14ac:dyDescent="0.2">
      <c r="B36" s="3"/>
      <c r="F36" s="3"/>
      <c r="G36" s="3"/>
      <c r="H36" s="3"/>
      <c r="I36" s="3"/>
      <c r="J36" s="3"/>
      <c r="K36" s="82"/>
      <c r="L36" s="82"/>
      <c r="M36" s="82"/>
      <c r="N36" s="82"/>
      <c r="O36" s="35"/>
    </row>
    <row r="37" spans="1:17" x14ac:dyDescent="0.2">
      <c r="A37" s="1"/>
      <c r="B37" s="3"/>
      <c r="F37" s="3"/>
      <c r="G37" s="3"/>
      <c r="H37" s="3"/>
      <c r="I37" s="3"/>
      <c r="J37" s="3"/>
      <c r="K37" s="35"/>
      <c r="L37" s="35"/>
      <c r="M37" s="35"/>
      <c r="N37" s="35"/>
      <c r="O37" s="35"/>
    </row>
    <row r="38" spans="1:17" x14ac:dyDescent="0.2">
      <c r="A38" s="1"/>
      <c r="B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7" x14ac:dyDescent="0.2">
      <c r="A39" s="1"/>
      <c r="J39" s="84"/>
      <c r="K39" s="84"/>
    </row>
    <row r="40" spans="1:17" s="85" customFormat="1" x14ac:dyDescent="0.2">
      <c r="J40" s="87"/>
      <c r="P40" s="88"/>
    </row>
    <row r="41" spans="1:17" s="85" customFormat="1" x14ac:dyDescent="0.2">
      <c r="P41" s="88"/>
    </row>
    <row r="42" spans="1:17" s="85" customFormat="1" x14ac:dyDescent="0.2">
      <c r="D42" s="89"/>
      <c r="E42" s="89"/>
      <c r="I42" s="86"/>
      <c r="J42" s="86"/>
      <c r="K42" s="86"/>
      <c r="L42" s="86"/>
      <c r="M42" s="90"/>
      <c r="N42" s="90"/>
      <c r="O42" s="90"/>
      <c r="P42" s="88"/>
    </row>
    <row r="43" spans="1:17" s="85" customFormat="1" x14ac:dyDescent="0.2">
      <c r="D43" s="89"/>
      <c r="E43" s="89"/>
      <c r="I43" s="86"/>
      <c r="J43" s="86"/>
      <c r="K43" s="86"/>
      <c r="L43" s="86"/>
      <c r="M43" s="90"/>
      <c r="N43" s="90"/>
      <c r="O43" s="90"/>
      <c r="P43" s="88"/>
    </row>
    <row r="44" spans="1:17" s="85" customFormat="1" x14ac:dyDescent="0.2">
      <c r="I44" s="91"/>
      <c r="J44" s="91"/>
      <c r="P44" s="88"/>
    </row>
    <row r="45" spans="1:17" s="85" customFormat="1" x14ac:dyDescent="0.2">
      <c r="A45" s="88"/>
      <c r="P45" s="88"/>
    </row>
    <row r="46" spans="1:17" s="85" customFormat="1" x14ac:dyDescent="0.2">
      <c r="H46" s="92"/>
      <c r="I46" s="92"/>
      <c r="J46" s="92"/>
      <c r="L46" s="92"/>
      <c r="N46" s="92"/>
      <c r="P46" s="93"/>
    </row>
    <row r="47" spans="1:17" s="85" customFormat="1" x14ac:dyDescent="0.2">
      <c r="H47" s="92"/>
      <c r="I47" s="92"/>
      <c r="J47" s="92"/>
      <c r="K47" s="92"/>
      <c r="L47" s="92"/>
      <c r="N47" s="92"/>
      <c r="P47" s="93"/>
    </row>
    <row r="48" spans="1:17" s="85" customFormat="1" x14ac:dyDescent="0.2">
      <c r="F48" s="92"/>
      <c r="H48" s="92"/>
      <c r="I48" s="92"/>
      <c r="J48" s="92"/>
      <c r="K48" s="92"/>
      <c r="L48" s="92"/>
      <c r="M48" s="92"/>
      <c r="N48" s="92"/>
      <c r="P48" s="93"/>
    </row>
    <row r="49" spans="6:19" s="85" customFormat="1" x14ac:dyDescent="0.2">
      <c r="F49" s="92"/>
      <c r="H49" s="92"/>
      <c r="I49" s="92"/>
      <c r="J49" s="92"/>
      <c r="K49" s="92"/>
      <c r="L49" s="92"/>
      <c r="M49" s="92"/>
      <c r="N49" s="92"/>
      <c r="P49" s="93"/>
    </row>
    <row r="50" spans="6:19" s="85" customFormat="1" x14ac:dyDescent="0.2">
      <c r="H50" s="92"/>
      <c r="I50" s="92"/>
      <c r="J50" s="92"/>
      <c r="K50" s="92"/>
      <c r="L50" s="92"/>
      <c r="M50" s="92"/>
      <c r="N50" s="92"/>
      <c r="P50" s="93"/>
    </row>
    <row r="51" spans="6:19" s="85" customFormat="1" x14ac:dyDescent="0.2">
      <c r="F51" s="92"/>
      <c r="H51" s="92"/>
      <c r="I51" s="92"/>
      <c r="J51" s="92"/>
      <c r="K51" s="92"/>
      <c r="L51" s="92"/>
      <c r="M51" s="92"/>
      <c r="N51" s="92"/>
      <c r="P51" s="93"/>
    </row>
    <row r="52" spans="6:19" s="85" customFormat="1" x14ac:dyDescent="0.2">
      <c r="H52" s="92"/>
      <c r="I52" s="92"/>
      <c r="J52" s="92"/>
      <c r="K52" s="92"/>
      <c r="L52" s="92"/>
      <c r="M52" s="92"/>
      <c r="N52" s="92"/>
      <c r="P52" s="93"/>
    </row>
    <row r="53" spans="6:19" s="85" customFormat="1" x14ac:dyDescent="0.2">
      <c r="H53" s="92"/>
      <c r="I53" s="92"/>
      <c r="J53" s="92"/>
      <c r="K53" s="92"/>
      <c r="L53" s="92"/>
      <c r="M53" s="92"/>
      <c r="N53" s="92"/>
      <c r="P53" s="93"/>
    </row>
    <row r="54" spans="6:19" s="85" customFormat="1" x14ac:dyDescent="0.2">
      <c r="F54" s="92"/>
      <c r="H54" s="92"/>
      <c r="I54" s="92"/>
      <c r="J54" s="92"/>
      <c r="K54" s="92"/>
      <c r="L54" s="92"/>
      <c r="M54" s="92"/>
      <c r="N54" s="92"/>
      <c r="P54" s="93"/>
    </row>
    <row r="55" spans="6:19" s="85" customFormat="1" x14ac:dyDescent="0.2">
      <c r="F55" s="92"/>
      <c r="H55" s="92"/>
      <c r="I55" s="92"/>
      <c r="J55" s="92"/>
      <c r="K55" s="92"/>
      <c r="L55" s="92"/>
      <c r="M55" s="92"/>
      <c r="N55" s="92"/>
      <c r="P55" s="94"/>
    </row>
    <row r="56" spans="6:19" s="85" customFormat="1" x14ac:dyDescent="0.2">
      <c r="F56" s="92"/>
      <c r="H56" s="92"/>
      <c r="I56" s="92"/>
      <c r="J56" s="92"/>
      <c r="K56" s="92"/>
      <c r="L56" s="92"/>
      <c r="M56" s="92"/>
      <c r="N56" s="92"/>
      <c r="P56" s="88"/>
    </row>
    <row r="57" spans="6:19" s="85" customFormat="1" x14ac:dyDescent="0.2">
      <c r="F57" s="92"/>
      <c r="H57" s="92"/>
      <c r="I57" s="92"/>
      <c r="J57" s="92"/>
      <c r="K57" s="92"/>
      <c r="L57" s="92"/>
      <c r="M57" s="92"/>
      <c r="P57" s="88"/>
    </row>
    <row r="58" spans="6:19" s="85" customFormat="1" x14ac:dyDescent="0.2">
      <c r="F58" s="92"/>
      <c r="H58" s="92"/>
      <c r="I58" s="95"/>
      <c r="J58" s="92"/>
      <c r="K58" s="92"/>
      <c r="L58" s="92"/>
      <c r="M58" s="92"/>
      <c r="P58" s="88"/>
      <c r="S58" s="96"/>
    </row>
    <row r="59" spans="6:19" s="85" customFormat="1" x14ac:dyDescent="0.2">
      <c r="F59" s="92"/>
      <c r="H59" s="92"/>
      <c r="I59" s="92"/>
      <c r="J59" s="92"/>
      <c r="K59" s="92"/>
      <c r="L59" s="92"/>
      <c r="M59" s="92"/>
      <c r="P59" s="88"/>
    </row>
    <row r="60" spans="6:19" s="85" customFormat="1" x14ac:dyDescent="0.2">
      <c r="F60" s="92"/>
      <c r="H60" s="92"/>
      <c r="I60" s="92"/>
      <c r="J60" s="92"/>
      <c r="K60" s="92"/>
      <c r="L60" s="92"/>
      <c r="M60" s="92"/>
      <c r="P60" s="88"/>
    </row>
    <row r="61" spans="6:19" s="85" customFormat="1" x14ac:dyDescent="0.2">
      <c r="F61" s="92"/>
      <c r="H61" s="92"/>
      <c r="I61" s="92"/>
      <c r="J61" s="92"/>
      <c r="K61" s="92"/>
      <c r="L61" s="92"/>
      <c r="M61" s="92"/>
      <c r="P61" s="88"/>
    </row>
    <row r="62" spans="6:19" s="85" customFormat="1" x14ac:dyDescent="0.2">
      <c r="F62" s="92"/>
      <c r="H62" s="92"/>
      <c r="I62" s="92"/>
      <c r="J62" s="92"/>
      <c r="K62" s="92"/>
      <c r="M62" s="92"/>
      <c r="P62" s="88"/>
    </row>
    <row r="63" spans="6:19" s="85" customFormat="1" x14ac:dyDescent="0.2">
      <c r="F63" s="92"/>
      <c r="H63" s="92"/>
      <c r="I63" s="92"/>
      <c r="K63" s="92"/>
      <c r="M63" s="92"/>
      <c r="P63" s="88"/>
    </row>
    <row r="64" spans="6:19" s="85" customFormat="1" x14ac:dyDescent="0.2">
      <c r="H64" s="92"/>
      <c r="I64" s="92"/>
      <c r="K64" s="92"/>
      <c r="M64" s="92"/>
      <c r="P64" s="88"/>
    </row>
    <row r="65" spans="1:19" s="85" customFormat="1" x14ac:dyDescent="0.2">
      <c r="A65" s="88"/>
      <c r="P65" s="88"/>
    </row>
    <row r="66" spans="1:19" s="85" customFormat="1" x14ac:dyDescent="0.2">
      <c r="A66" s="88"/>
      <c r="P66" s="88"/>
    </row>
    <row r="67" spans="1:19" s="85" customFormat="1" x14ac:dyDescent="0.2">
      <c r="A67" s="88"/>
      <c r="P67" s="88"/>
    </row>
    <row r="68" spans="1:19" s="85" customFormat="1" x14ac:dyDescent="0.2">
      <c r="A68" s="88"/>
      <c r="P68" s="88"/>
    </row>
    <row r="69" spans="1:19" s="85" customFormat="1" x14ac:dyDescent="0.2">
      <c r="A69" s="88"/>
      <c r="P69" s="88"/>
    </row>
    <row r="70" spans="1:19" s="85" customFormat="1" x14ac:dyDescent="0.2">
      <c r="P70" s="88"/>
      <c r="S70" s="96"/>
    </row>
    <row r="71" spans="1:19" s="85" customFormat="1" x14ac:dyDescent="0.2">
      <c r="P71" s="96"/>
    </row>
    <row r="72" spans="1:19" s="85" customFormat="1" x14ac:dyDescent="0.2">
      <c r="A72" s="88"/>
      <c r="P72" s="88"/>
    </row>
    <row r="73" spans="1:19" s="85" customFormat="1" x14ac:dyDescent="0.2">
      <c r="A73" s="88"/>
      <c r="P73" s="88"/>
    </row>
    <row r="74" spans="1:19" s="85" customFormat="1" x14ac:dyDescent="0.2">
      <c r="A74" s="88"/>
      <c r="P74" s="88"/>
    </row>
    <row r="75" spans="1:19" s="85" customFormat="1" x14ac:dyDescent="0.2">
      <c r="A75" s="88"/>
      <c r="P75" s="88"/>
    </row>
    <row r="76" spans="1:19" s="85" customFormat="1" x14ac:dyDescent="0.2">
      <c r="A76" s="88"/>
      <c r="P76" s="88"/>
    </row>
    <row r="77" spans="1:19" s="85" customFormat="1" x14ac:dyDescent="0.2">
      <c r="P77" s="96"/>
    </row>
    <row r="83" spans="1:19" x14ac:dyDescent="0.2">
      <c r="A83" s="1"/>
      <c r="S83" s="72"/>
    </row>
  </sheetData>
  <mergeCells count="13">
    <mergeCell ref="C27:D27"/>
    <mergeCell ref="B35:Q35"/>
    <mergeCell ref="M42:O42"/>
    <mergeCell ref="M43:O43"/>
    <mergeCell ref="B1:Q1"/>
    <mergeCell ref="B2:Q2"/>
    <mergeCell ref="B3:Q4"/>
    <mergeCell ref="B7:D9"/>
    <mergeCell ref="E7:E9"/>
    <mergeCell ref="G7:G9"/>
    <mergeCell ref="H7:N7"/>
    <mergeCell ref="O7:O8"/>
    <mergeCell ref="P7:Q7"/>
  </mergeCells>
  <dataValidations count="1">
    <dataValidation allowBlank="1" showInputMessage="1" showErrorMessage="1" prompt="Valor absoluto y/o relativo que registren los indicadores con relación a su meta anual correspondiente al programa, proyecto o actividad que se trate. (DOF 9-dic-09)" sqref="P7"/>
  </dataValidations>
  <pageMargins left="0.70866141732283472" right="0.70866141732283472" top="0.74803149606299213" bottom="0.74803149606299213" header="0.31496062992125984" footer="0.31496062992125984"/>
  <pageSetup scale="58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2017-07-11T21:41:46Z</cp:lastPrinted>
  <dcterms:created xsi:type="dcterms:W3CDTF">2017-07-11T21:40:51Z</dcterms:created>
  <dcterms:modified xsi:type="dcterms:W3CDTF">2017-07-11T21:42:19Z</dcterms:modified>
</cp:coreProperties>
</file>